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601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_1">'valori contract'!$A$1:$B$35</definedName>
    <definedName name="Excel_BuiltIn_Print_Area_1_1_1_1">'valori contract'!$A$1:$B$35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contract'!$A$1:$AF$35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<sst xmlns="http://schemas.openxmlformats.org/spreadsheetml/2006/main" count="91" uniqueCount="90">
  <si>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</si>
  <si>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</si>
  <si>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</si>
  <si>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</si>
  <si>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</si>
  <si>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</si>
  <si>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</si>
  <si>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</si>
  <si>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</si>
  <si>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</si>
  <si>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</si>
  <si>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</si>
  <si>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</si>
  <si>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</si>
  <si>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</si>
  <si>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</si>
  <si>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</si>
  <si>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</si>
  <si>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</si>
  <si>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</si>
  <si>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</si>
  <si>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</si>
  <si>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</si>
  <si>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</si>
  <si>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</si>
  <si>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</si>
  <si>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</si>
  <si>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</si>
  <si>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</si>
  <si>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</si>
  <si>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</si>
  <si>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</si>
  <si>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</si>
  <si>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</si>
  <si>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</si>
  <si>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</si>
  <si>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</si>
  <si>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</si>
  <si>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</si>
  <si>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</si>
  <si>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</si>
  <si>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</si>
  <si>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</si>
  <si>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</si>
  <si>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</si>
  <si>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</si>
  <si>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</si>
  <si>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</si>
  <si>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</si>
  <si>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</si>
  <si>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</si>
  <si>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</si>
  <si>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</si>
  <si>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</si>
  <si>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</si>
  <si>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</si>
  <si>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</si>
  <si>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</si>
  <si>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</si>
  <si>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</si>
  <si>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</si>
  <si>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</si>
  <si>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</si>
  <si>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</si>
  <si>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</si>
  <si>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</si>
  <si>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</si>
  <si>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</si>
  <si>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</si>
  <si>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</si>
  <si>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</si>
  <si>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</si>
  <si>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</si>
  <si>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</si>
  <si>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</si>
  <si>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</si>
  <si>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</si>
  <si>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</si>
  <si>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 xml:space="preserve">AUGUST 2022 </t>
  </si>
  <si>
    <t>MONITORIZARE APRILIE 2022</t>
  </si>
  <si>
    <t>MAI 2022  (VALIDAT)</t>
  </si>
  <si>
    <t>MONITORIZARE MAI 2022</t>
  </si>
  <si>
    <t xml:space="preserve">NOIEMBRIE 2022 </t>
  </si>
  <si>
    <t>IUNIE 2022 (VALIDAT)</t>
  </si>
  <si>
    <t>MONITORIZARE IUNIE 2022</t>
  </si>
  <si>
    <t>TOTAL TRIM.III 2022 CU MONITORIZARE</t>
  </si>
  <si>
    <t>DECEMBRIE 2022</t>
  </si>
  <si>
    <t>IULIE 2022 (VALIDAT)</t>
  </si>
  <si>
    <t>SEPTEMBRIE 2022</t>
  </si>
  <si>
    <t>OCTOMBRIE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</si>
</sst>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6" sqref="A36:IV52"/>
    </sheetView>
  </sheetViews>
  <sheetFormatPr defaultColWidth="9.140625" defaultRowHeight="12.75"/>
  <cols>
    <col min="1" max="1" width="6.00390625" style="13" customWidth="1"/>
    <col min="2" max="2" width="51.421875" style="13" customWidth="1"/>
    <col min="3" max="3" width="10.8515625" style="13" customWidth="1"/>
    <col min="4" max="4" width="21.28125" style="13" customWidth="1"/>
    <col min="5" max="5" width="19.140625" style="13" customWidth="1"/>
    <col min="6" max="6" width="19.00390625" style="13" customWidth="1"/>
    <col min="7" max="7" width="19.7109375" style="13" customWidth="1"/>
    <col min="8" max="8" width="20.140625" style="13" customWidth="1"/>
    <col min="9" max="9" width="19.421875" style="13" customWidth="1"/>
    <col min="10" max="10" width="19.57421875" style="13" customWidth="1"/>
    <col min="11" max="11" width="20.140625" style="13" customWidth="1"/>
    <col min="12" max="12" width="19.00390625" style="13" customWidth="1"/>
    <col min="13" max="15" width="19.28125" style="13" customWidth="1"/>
    <col min="16" max="16" width="20.140625" style="13" customWidth="1"/>
    <col min="17" max="17" width="19.57421875" style="13" customWidth="1"/>
    <col min="18" max="18" width="19.8515625" style="13" customWidth="1"/>
    <col min="19" max="19" width="19.421875" style="13" customWidth="1"/>
    <col min="20" max="20" width="19.28125" style="13" customWidth="1"/>
    <col min="21" max="21" width="19.57421875" style="13" customWidth="1"/>
    <col min="22" max="22" width="19.28125" style="13" customWidth="1"/>
    <col min="23" max="23" width="19.7109375" style="13" customWidth="1"/>
    <col min="24" max="25" width="19.57421875" style="13" customWidth="1"/>
    <col min="26" max="26" width="20.421875" style="13" customWidth="1"/>
    <col min="27" max="27" width="19.00390625" style="13" customWidth="1"/>
    <col min="28" max="28" width="19.28125" style="13" customWidth="1"/>
    <col min="29" max="29" width="20.421875" style="13" customWidth="1"/>
    <col min="30" max="30" width="21.28125" style="13" customWidth="1"/>
    <col min="31" max="31" width="18.57421875" style="13" customWidth="1"/>
    <col min="32" max="32" width="21.57421875" style="13" customWidth="1"/>
    <col min="33" max="33" width="13.57421875" style="13" bestFit="1" customWidth="1"/>
    <col min="34" max="36" width="13.57421875" style="13" customWidth="1"/>
    <col min="37" max="37" width="11.7109375" style="13" bestFit="1" customWidth="1"/>
    <col min="38" max="38" width="13.28125" style="13" bestFit="1" customWidth="1"/>
    <col min="39" max="16384" width="9.140625" style="13" customWidth="1"/>
  </cols>
  <sheetData>
    <row r="1" ht="12.75">
      <c r="A1" s="22" t="s">
        <v>18</v>
      </c>
    </row>
    <row r="2" ht="19.5" customHeight="1">
      <c r="A2" s="22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17"/>
    </row>
    <row r="4" spans="2:22" s="17" customFormat="1" ht="24" customHeight="1">
      <c r="B4" s="18" t="s">
        <v>62</v>
      </c>
      <c r="C4" s="18"/>
      <c r="D4" s="18"/>
      <c r="E4" s="18"/>
      <c r="F4" s="18"/>
      <c r="G4" s="18"/>
      <c r="H4" s="18"/>
      <c r="I4" s="18"/>
      <c r="V4" s="27"/>
    </row>
    <row r="5" spans="1:22" s="17" customFormat="1" ht="18.75">
      <c r="A5" s="3"/>
      <c r="B5" s="10" t="s">
        <v>12</v>
      </c>
      <c r="C5" s="10"/>
      <c r="V5" s="27"/>
    </row>
    <row r="6" spans="1:9" ht="21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32" s="5" customFormat="1" ht="118.5" customHeight="1">
      <c r="A7" s="4" t="s">
        <v>0</v>
      </c>
      <c r="B7" s="12" t="s">
        <v>1</v>
      </c>
      <c r="C7" s="9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80</v>
      </c>
      <c r="N7" s="2" t="s">
        <v>74</v>
      </c>
      <c r="O7" s="2" t="s">
        <v>79</v>
      </c>
      <c r="P7" s="2" t="s">
        <v>83</v>
      </c>
      <c r="Q7" s="2" t="s">
        <v>81</v>
      </c>
      <c r="R7" s="2" t="s">
        <v>71</v>
      </c>
      <c r="S7" s="2" t="s">
        <v>75</v>
      </c>
      <c r="T7" s="2" t="s">
        <v>87</v>
      </c>
      <c r="U7" s="2" t="s">
        <v>84</v>
      </c>
      <c r="V7" s="2" t="s">
        <v>78</v>
      </c>
      <c r="W7" s="2" t="s">
        <v>88</v>
      </c>
      <c r="X7" s="2" t="s">
        <v>72</v>
      </c>
      <c r="Y7" s="2" t="s">
        <v>85</v>
      </c>
      <c r="Z7" s="2" t="s">
        <v>89</v>
      </c>
      <c r="AA7" s="2" t="s">
        <v>82</v>
      </c>
      <c r="AB7" s="2" t="s">
        <v>86</v>
      </c>
      <c r="AC7" s="2" t="s">
        <v>73</v>
      </c>
      <c r="AD7" s="2" t="s">
        <v>61</v>
      </c>
      <c r="AE7" s="2" t="s">
        <v>65</v>
      </c>
      <c r="AF7" s="2" t="s">
        <v>66</v>
      </c>
    </row>
    <row r="8" spans="1:35" s="5" customFormat="1" ht="39.75" customHeight="1">
      <c r="A8" s="15">
        <v>1</v>
      </c>
      <c r="B8" s="16" t="s">
        <v>6</v>
      </c>
      <c r="C8" s="19" t="s">
        <v>43</v>
      </c>
      <c r="D8" s="20">
        <v>33676.32</v>
      </c>
      <c r="E8" s="20">
        <v>0</v>
      </c>
      <c r="F8" s="20">
        <v>44960.31</v>
      </c>
      <c r="G8" s="20">
        <v>0</v>
      </c>
      <c r="H8" s="20">
        <v>45095.83</v>
      </c>
      <c r="I8" s="20">
        <v>0</v>
      </c>
      <c r="J8" s="20">
        <f aca="true" t="shared" si="0" ref="J8:J34">D8+F8+H8</f>
        <v>123732.46</v>
      </c>
      <c r="K8" s="20">
        <f aca="true" t="shared" si="1" ref="K8:K34">E8+J8+G8+I8</f>
        <v>123732.46</v>
      </c>
      <c r="L8" s="20">
        <v>45973.45</v>
      </c>
      <c r="M8" s="20">
        <v>43423.7</v>
      </c>
      <c r="N8" s="20">
        <v>0</v>
      </c>
      <c r="O8" s="20">
        <v>0</v>
      </c>
      <c r="P8" s="20">
        <v>44909.36</v>
      </c>
      <c r="Q8" s="20">
        <v>0</v>
      </c>
      <c r="R8" s="20">
        <f aca="true" t="shared" si="2" ref="R8:R34">P8+M8+L8</f>
        <v>134306.51</v>
      </c>
      <c r="S8" s="20">
        <f aca="true" t="shared" si="3" ref="S8:S34">+R8+Q8+O8+N8</f>
        <v>134306.51</v>
      </c>
      <c r="T8" s="20">
        <v>41590.54</v>
      </c>
      <c r="U8" s="20">
        <v>0</v>
      </c>
      <c r="V8" s="20">
        <v>42932.46000000001</v>
      </c>
      <c r="W8" s="20">
        <v>43105.020000000004</v>
      </c>
      <c r="X8" s="20">
        <f>W8+V8+T8</f>
        <v>127628.02000000002</v>
      </c>
      <c r="Y8" s="20">
        <f>X8+U8</f>
        <v>127628.02000000002</v>
      </c>
      <c r="Z8" s="20">
        <v>25327.89</v>
      </c>
      <c r="AA8" s="20">
        <v>25150</v>
      </c>
      <c r="AB8" s="20">
        <v>12087.500000000033</v>
      </c>
      <c r="AC8" s="20">
        <f>AB8+AA8+Z8</f>
        <v>62565.39000000003</v>
      </c>
      <c r="AD8" s="20">
        <f>AC8+X8+R8+J8</f>
        <v>448232.38000000006</v>
      </c>
      <c r="AE8" s="20">
        <f>E8+G8+I8+N8+O8+Q8+U8</f>
        <v>0</v>
      </c>
      <c r="AF8" s="20">
        <f>AD8+AE8</f>
        <v>448232.38000000006</v>
      </c>
      <c r="AI8" s="25"/>
    </row>
    <row r="9" spans="1:32" s="21" customFormat="1" ht="45.75" customHeight="1">
      <c r="A9" s="15">
        <v>2</v>
      </c>
      <c r="B9" s="16" t="s">
        <v>50</v>
      </c>
      <c r="C9" s="19" t="s">
        <v>27</v>
      </c>
      <c r="D9" s="20">
        <v>66569.66</v>
      </c>
      <c r="E9" s="20">
        <v>0</v>
      </c>
      <c r="F9" s="20">
        <v>75510.14</v>
      </c>
      <c r="G9" s="20">
        <v>0</v>
      </c>
      <c r="H9" s="20">
        <v>78125.97</v>
      </c>
      <c r="I9" s="20">
        <v>99.41</v>
      </c>
      <c r="J9" s="20">
        <f t="shared" si="0"/>
        <v>220205.77</v>
      </c>
      <c r="K9" s="20">
        <f t="shared" si="1"/>
        <v>220305.18</v>
      </c>
      <c r="L9" s="20">
        <v>76540.33</v>
      </c>
      <c r="M9" s="20">
        <v>77692.51</v>
      </c>
      <c r="N9" s="20">
        <v>0</v>
      </c>
      <c r="O9" s="20">
        <v>6411.64</v>
      </c>
      <c r="P9" s="20">
        <v>68410.03</v>
      </c>
      <c r="Q9" s="20">
        <v>3925.39</v>
      </c>
      <c r="R9" s="20">
        <f t="shared" si="2"/>
        <v>222642.87</v>
      </c>
      <c r="S9" s="20">
        <f t="shared" si="3"/>
        <v>232979.90000000002</v>
      </c>
      <c r="T9" s="20">
        <v>79559.29</v>
      </c>
      <c r="U9" s="20">
        <v>8724.73</v>
      </c>
      <c r="V9" s="20">
        <v>69898.39</v>
      </c>
      <c r="W9" s="20">
        <v>64535.40999999999</v>
      </c>
      <c r="X9" s="20">
        <f>W9+V9+T9</f>
        <v>213993.08999999997</v>
      </c>
      <c r="Y9" s="20">
        <f>X9+U9</f>
        <v>222717.81999999998</v>
      </c>
      <c r="Z9" s="20">
        <v>42263.229999999996</v>
      </c>
      <c r="AA9" s="20">
        <v>41969.03</v>
      </c>
      <c r="AB9" s="20">
        <v>20934.280000000028</v>
      </c>
      <c r="AC9" s="20">
        <f aca="true" t="shared" si="4" ref="AC9:AC34">AB9+AA9+Z9</f>
        <v>105166.54000000002</v>
      </c>
      <c r="AD9" s="20">
        <f>AC9+X9+R9+J9</f>
        <v>762008.27</v>
      </c>
      <c r="AE9" s="20">
        <f>E9+G9+I9+N9+O9+Q9+U9</f>
        <v>19161.17</v>
      </c>
      <c r="AF9" s="20">
        <f aca="true" t="shared" si="5" ref="AF9:AF33">AD9+AE9</f>
        <v>781169.4400000001</v>
      </c>
    </row>
    <row r="10" spans="1:32" s="21" customFormat="1" ht="51.75" customHeight="1">
      <c r="A10" s="15">
        <v>2</v>
      </c>
      <c r="B10" s="16" t="s">
        <v>58</v>
      </c>
      <c r="C10" s="19" t="s">
        <v>27</v>
      </c>
      <c r="D10" s="20">
        <v>57448.36</v>
      </c>
      <c r="E10" s="20">
        <v>0</v>
      </c>
      <c r="F10" s="20">
        <v>65166.11</v>
      </c>
      <c r="G10" s="20">
        <v>0</v>
      </c>
      <c r="H10" s="20">
        <v>69202.58</v>
      </c>
      <c r="I10" s="20">
        <v>1021.99</v>
      </c>
      <c r="J10" s="20">
        <f t="shared" si="0"/>
        <v>191817.05</v>
      </c>
      <c r="K10" s="20">
        <f t="shared" si="1"/>
        <v>192839.03999999998</v>
      </c>
      <c r="L10" s="20">
        <v>66361.09</v>
      </c>
      <c r="M10" s="20">
        <v>74112.63</v>
      </c>
      <c r="N10" s="20">
        <v>2897.66</v>
      </c>
      <c r="O10" s="20">
        <v>5517.47</v>
      </c>
      <c r="P10" s="20">
        <v>63500.96</v>
      </c>
      <c r="Q10" s="20">
        <v>3248.31</v>
      </c>
      <c r="R10" s="20">
        <f t="shared" si="2"/>
        <v>203974.68</v>
      </c>
      <c r="S10" s="20">
        <f t="shared" si="3"/>
        <v>215638.12</v>
      </c>
      <c r="T10" s="20">
        <v>72255.71</v>
      </c>
      <c r="U10" s="20">
        <v>2601.9</v>
      </c>
      <c r="V10" s="20">
        <v>65155.509999999995</v>
      </c>
      <c r="W10" s="20">
        <v>60156.34</v>
      </c>
      <c r="X10" s="20">
        <f>W10+V10+T10</f>
        <v>197567.56</v>
      </c>
      <c r="Y10" s="20">
        <f>X10+U10</f>
        <v>200169.46</v>
      </c>
      <c r="Z10" s="20">
        <v>39395.409999999996</v>
      </c>
      <c r="AA10" s="20">
        <v>39121.27</v>
      </c>
      <c r="AB10" s="20">
        <v>19513.800000000003</v>
      </c>
      <c r="AC10" s="20">
        <f t="shared" si="4"/>
        <v>98030.48</v>
      </c>
      <c r="AD10" s="20">
        <f>AC10+X10+R10+J10</f>
        <v>691389.77</v>
      </c>
      <c r="AE10" s="20">
        <f>E10+G10+I10+N10+O10+Q10+U10</f>
        <v>15287.329999999998</v>
      </c>
      <c r="AF10" s="20">
        <f t="shared" si="5"/>
        <v>706677.1</v>
      </c>
    </row>
    <row r="11" spans="1:32" s="21" customFormat="1" ht="45" customHeight="1">
      <c r="A11" s="15">
        <v>3</v>
      </c>
      <c r="B11" s="16" t="s">
        <v>4</v>
      </c>
      <c r="C11" s="19" t="s">
        <v>37</v>
      </c>
      <c r="D11" s="20">
        <v>74694.49</v>
      </c>
      <c r="E11" s="20">
        <v>0</v>
      </c>
      <c r="F11" s="20">
        <v>90497.97</v>
      </c>
      <c r="G11" s="20">
        <v>0</v>
      </c>
      <c r="H11" s="20">
        <v>88398.46</v>
      </c>
      <c r="I11" s="20">
        <v>0</v>
      </c>
      <c r="J11" s="20">
        <f t="shared" si="0"/>
        <v>253590.92000000004</v>
      </c>
      <c r="K11" s="20">
        <f t="shared" si="1"/>
        <v>253590.92000000004</v>
      </c>
      <c r="L11" s="20">
        <v>84446.64</v>
      </c>
      <c r="M11" s="20">
        <v>85311.79</v>
      </c>
      <c r="N11" s="20">
        <v>0</v>
      </c>
      <c r="O11" s="20">
        <v>0</v>
      </c>
      <c r="P11" s="20">
        <v>86625.89</v>
      </c>
      <c r="Q11" s="20">
        <v>0</v>
      </c>
      <c r="R11" s="20">
        <f t="shared" si="2"/>
        <v>256384.32</v>
      </c>
      <c r="S11" s="20">
        <f t="shared" si="3"/>
        <v>256384.32</v>
      </c>
      <c r="T11" s="20">
        <v>85871.26</v>
      </c>
      <c r="U11" s="20">
        <v>0</v>
      </c>
      <c r="V11" s="20">
        <v>83284.48</v>
      </c>
      <c r="W11" s="20">
        <v>83621.12999999999</v>
      </c>
      <c r="X11" s="20">
        <f>W11+V11+T11</f>
        <v>252776.87</v>
      </c>
      <c r="Y11" s="20">
        <f>X11+U11</f>
        <v>252776.87</v>
      </c>
      <c r="Z11" s="20">
        <v>49853.43</v>
      </c>
      <c r="AA11" s="20">
        <v>49506.37</v>
      </c>
      <c r="AB11" s="20">
        <v>24693.930000000015</v>
      </c>
      <c r="AC11" s="20">
        <f t="shared" si="4"/>
        <v>124053.73000000001</v>
      </c>
      <c r="AD11" s="20">
        <f>AC11+X11+R11+J11</f>
        <v>886805.84</v>
      </c>
      <c r="AE11" s="20">
        <f>E11+G11+I11+N11+O11+Q11+U11</f>
        <v>0</v>
      </c>
      <c r="AF11" s="20">
        <f t="shared" si="5"/>
        <v>886805.84</v>
      </c>
    </row>
    <row r="12" spans="1:32" s="21" customFormat="1" ht="39.75" customHeight="1">
      <c r="A12" s="15">
        <v>4</v>
      </c>
      <c r="B12" s="16" t="s">
        <v>10</v>
      </c>
      <c r="C12" s="19" t="s">
        <v>57</v>
      </c>
      <c r="D12" s="20">
        <v>46442.95</v>
      </c>
      <c r="E12" s="20">
        <v>0</v>
      </c>
      <c r="F12" s="20">
        <v>56319.13</v>
      </c>
      <c r="G12" s="20">
        <v>0</v>
      </c>
      <c r="H12" s="20">
        <v>54985.3</v>
      </c>
      <c r="I12" s="20">
        <v>0</v>
      </c>
      <c r="J12" s="20">
        <f t="shared" si="0"/>
        <v>157747.38</v>
      </c>
      <c r="K12" s="20">
        <f t="shared" si="1"/>
        <v>157747.38</v>
      </c>
      <c r="L12" s="20">
        <v>52492.91</v>
      </c>
      <c r="M12" s="20">
        <v>52405.7</v>
      </c>
      <c r="N12" s="20">
        <v>0</v>
      </c>
      <c r="O12" s="20">
        <v>470.44</v>
      </c>
      <c r="P12" s="20">
        <v>54433.15</v>
      </c>
      <c r="Q12" s="20">
        <v>0</v>
      </c>
      <c r="R12" s="20">
        <f t="shared" si="2"/>
        <v>159331.76</v>
      </c>
      <c r="S12" s="20">
        <f t="shared" si="3"/>
        <v>159802.2</v>
      </c>
      <c r="T12" s="20">
        <v>52641.12</v>
      </c>
      <c r="U12" s="20">
        <v>0</v>
      </c>
      <c r="V12" s="20">
        <v>51001.19</v>
      </c>
      <c r="W12" s="20">
        <v>51207.15</v>
      </c>
      <c r="X12" s="20">
        <f>W12+V12+T12</f>
        <v>154849.46</v>
      </c>
      <c r="Y12" s="20">
        <f>X12+U12</f>
        <v>154849.46</v>
      </c>
      <c r="Z12" s="20">
        <v>30528.7</v>
      </c>
      <c r="AA12" s="20">
        <v>30316.38</v>
      </c>
      <c r="AB12" s="20">
        <v>15121.890000000047</v>
      </c>
      <c r="AC12" s="20">
        <f t="shared" si="4"/>
        <v>75966.97000000004</v>
      </c>
      <c r="AD12" s="20">
        <f>AC12+X12+R12+J12</f>
        <v>547895.5700000001</v>
      </c>
      <c r="AE12" s="20">
        <f>E12+G12+I12+N12+O12+Q12+U12</f>
        <v>470.44</v>
      </c>
      <c r="AF12" s="20">
        <f t="shared" si="5"/>
        <v>548366.01</v>
      </c>
    </row>
    <row r="13" spans="1:32" s="21" customFormat="1" ht="39.75" customHeight="1">
      <c r="A13" s="15">
        <v>5</v>
      </c>
      <c r="B13" s="16" t="s">
        <v>17</v>
      </c>
      <c r="C13" s="19" t="s">
        <v>39</v>
      </c>
      <c r="D13" s="20">
        <v>44813.07</v>
      </c>
      <c r="E13" s="20">
        <v>0</v>
      </c>
      <c r="F13" s="20">
        <v>54344.06</v>
      </c>
      <c r="G13" s="20">
        <v>302.16</v>
      </c>
      <c r="H13" s="20">
        <v>53069.83</v>
      </c>
      <c r="I13" s="20">
        <v>490.36</v>
      </c>
      <c r="J13" s="20">
        <f t="shared" si="0"/>
        <v>152226.96000000002</v>
      </c>
      <c r="K13" s="20">
        <f t="shared" si="1"/>
        <v>153019.48</v>
      </c>
      <c r="L13" s="20">
        <v>50737.69</v>
      </c>
      <c r="M13" s="20">
        <v>51157.45</v>
      </c>
      <c r="N13" s="20">
        <v>1356.86</v>
      </c>
      <c r="O13" s="20">
        <v>157.04</v>
      </c>
      <c r="P13" s="20">
        <v>53117.3</v>
      </c>
      <c r="Q13" s="20">
        <v>581.15</v>
      </c>
      <c r="R13" s="20">
        <f t="shared" si="2"/>
        <v>155012.44</v>
      </c>
      <c r="S13" s="20">
        <f t="shared" si="3"/>
        <v>157107.49</v>
      </c>
      <c r="T13" s="20">
        <v>51537.97</v>
      </c>
      <c r="U13" s="20">
        <v>485.76</v>
      </c>
      <c r="V13" s="20">
        <v>54232.909999999996</v>
      </c>
      <c r="W13" s="20">
        <v>49998.14</v>
      </c>
      <c r="X13" s="20">
        <f>W13+V13+T13</f>
        <v>155769.02</v>
      </c>
      <c r="Y13" s="20">
        <f>X13+U13</f>
        <v>156254.78</v>
      </c>
      <c r="Z13" s="20">
        <v>29807.9</v>
      </c>
      <c r="AA13" s="20">
        <v>29600.61</v>
      </c>
      <c r="AB13" s="20">
        <v>14764.860000000044</v>
      </c>
      <c r="AC13" s="20">
        <f t="shared" si="4"/>
        <v>74173.37000000005</v>
      </c>
      <c r="AD13" s="20">
        <f>AC13+X13+R13+J13</f>
        <v>537181.79</v>
      </c>
      <c r="AE13" s="20">
        <f>E13+G13+I13+N13+O13+Q13+U13</f>
        <v>3373.33</v>
      </c>
      <c r="AF13" s="20">
        <f t="shared" si="5"/>
        <v>540555.12</v>
      </c>
    </row>
    <row r="14" spans="1:34" s="21" customFormat="1" ht="39.75" customHeight="1">
      <c r="A14" s="15">
        <v>6</v>
      </c>
      <c r="B14" s="16" t="s">
        <v>51</v>
      </c>
      <c r="C14" s="19" t="s">
        <v>52</v>
      </c>
      <c r="D14" s="20">
        <v>56195.33</v>
      </c>
      <c r="E14" s="20">
        <v>0</v>
      </c>
      <c r="F14" s="20">
        <v>67673.07</v>
      </c>
      <c r="G14" s="20">
        <v>912.82</v>
      </c>
      <c r="H14" s="20">
        <v>66061.32</v>
      </c>
      <c r="I14" s="20">
        <v>715.51</v>
      </c>
      <c r="J14" s="20">
        <f t="shared" si="0"/>
        <v>189929.72000000003</v>
      </c>
      <c r="K14" s="20">
        <f t="shared" si="1"/>
        <v>191558.05000000005</v>
      </c>
      <c r="L14" s="20">
        <v>63141.66</v>
      </c>
      <c r="M14" s="20">
        <v>67458.44</v>
      </c>
      <c r="N14" s="20">
        <v>4222.97</v>
      </c>
      <c r="O14" s="20">
        <v>174.96</v>
      </c>
      <c r="P14" s="20">
        <v>69926.19</v>
      </c>
      <c r="Q14" s="20">
        <v>0</v>
      </c>
      <c r="R14" s="20">
        <f t="shared" si="2"/>
        <v>200526.29</v>
      </c>
      <c r="S14" s="20">
        <f t="shared" si="3"/>
        <v>204924.22</v>
      </c>
      <c r="T14" s="20">
        <v>67978.44</v>
      </c>
      <c r="U14" s="20">
        <v>435.84</v>
      </c>
      <c r="V14" s="20">
        <v>71433.99</v>
      </c>
      <c r="W14" s="20">
        <v>66031.54</v>
      </c>
      <c r="X14" s="20">
        <f>W14+V14+T14</f>
        <v>205443.97</v>
      </c>
      <c r="Y14" s="20">
        <f>X14+U14</f>
        <v>205879.81</v>
      </c>
      <c r="Z14" s="20">
        <v>39366.7</v>
      </c>
      <c r="AA14" s="20">
        <v>39092.95</v>
      </c>
      <c r="AB14" s="20">
        <v>19499.640000000043</v>
      </c>
      <c r="AC14" s="20">
        <f t="shared" si="4"/>
        <v>97959.29000000004</v>
      </c>
      <c r="AD14" s="20">
        <f>AC14+X14+R14+J14</f>
        <v>693859.27</v>
      </c>
      <c r="AE14" s="20">
        <f>E14+G14+I14+N14+O14+Q14+U14</f>
        <v>6462.1</v>
      </c>
      <c r="AF14" s="20">
        <f t="shared" si="5"/>
        <v>700321.37</v>
      </c>
      <c r="AH14" s="26"/>
    </row>
    <row r="15" spans="1:32" s="21" customFormat="1" ht="39.75" customHeight="1">
      <c r="A15" s="15">
        <v>7</v>
      </c>
      <c r="B15" s="16" t="s">
        <v>7</v>
      </c>
      <c r="C15" s="19" t="s">
        <v>36</v>
      </c>
      <c r="D15" s="20">
        <v>81115.05</v>
      </c>
      <c r="E15" s="20">
        <v>0</v>
      </c>
      <c r="F15" s="20">
        <v>98817.28</v>
      </c>
      <c r="G15" s="20">
        <v>7360.15</v>
      </c>
      <c r="H15" s="20">
        <v>96511.77</v>
      </c>
      <c r="I15" s="20">
        <v>12655.73</v>
      </c>
      <c r="J15" s="20">
        <f t="shared" si="0"/>
        <v>276444.10000000003</v>
      </c>
      <c r="K15" s="20">
        <f t="shared" si="1"/>
        <v>296459.98000000004</v>
      </c>
      <c r="L15" s="20">
        <v>92229.22</v>
      </c>
      <c r="M15" s="20">
        <v>95880.95</v>
      </c>
      <c r="N15" s="20">
        <v>16957.46</v>
      </c>
      <c r="O15" s="20">
        <v>4501.06</v>
      </c>
      <c r="P15" s="20">
        <v>99456.77</v>
      </c>
      <c r="Q15" s="20">
        <v>15908.75</v>
      </c>
      <c r="R15" s="20">
        <f t="shared" si="2"/>
        <v>287566.94</v>
      </c>
      <c r="S15" s="20">
        <f t="shared" si="3"/>
        <v>324934.21</v>
      </c>
      <c r="T15" s="20">
        <v>96605.27</v>
      </c>
      <c r="U15" s="20">
        <v>12769.24</v>
      </c>
      <c r="V15" s="20">
        <v>101577.15</v>
      </c>
      <c r="W15" s="20">
        <v>93786.84999999999</v>
      </c>
      <c r="X15" s="20">
        <f>W15+V15+T15</f>
        <v>291969.27</v>
      </c>
      <c r="Y15" s="20">
        <f>X15+U15</f>
        <v>304738.51</v>
      </c>
      <c r="Z15" s="20">
        <v>55913.99</v>
      </c>
      <c r="AA15" s="20">
        <v>55524.88</v>
      </c>
      <c r="AB15" s="20">
        <v>27695.970000000038</v>
      </c>
      <c r="AC15" s="20">
        <f t="shared" si="4"/>
        <v>139134.84000000003</v>
      </c>
      <c r="AD15" s="20">
        <f>AC15+X15+R15+J15</f>
        <v>995115.1500000001</v>
      </c>
      <c r="AE15" s="20">
        <f>E15+G15+I15+N15+O15+Q15+U15</f>
        <v>70152.39</v>
      </c>
      <c r="AF15" s="20">
        <f t="shared" si="5"/>
        <v>1065267.54</v>
      </c>
    </row>
    <row r="16" spans="1:32" s="21" customFormat="1" ht="48.75" customHeight="1">
      <c r="A16" s="15">
        <v>8</v>
      </c>
      <c r="B16" s="16" t="s">
        <v>15</v>
      </c>
      <c r="C16" s="19" t="s">
        <v>48</v>
      </c>
      <c r="D16" s="20">
        <v>46949.4</v>
      </c>
      <c r="E16" s="20">
        <v>0</v>
      </c>
      <c r="F16" s="20">
        <v>52529.21</v>
      </c>
      <c r="G16" s="20">
        <v>0</v>
      </c>
      <c r="H16" s="20">
        <v>52698.51</v>
      </c>
      <c r="I16" s="20">
        <v>0</v>
      </c>
      <c r="J16" s="20">
        <f t="shared" si="0"/>
        <v>152177.12</v>
      </c>
      <c r="K16" s="20">
        <f t="shared" si="1"/>
        <v>152177.12</v>
      </c>
      <c r="L16" s="20">
        <v>52822.84</v>
      </c>
      <c r="M16" s="20">
        <v>57773.67</v>
      </c>
      <c r="N16" s="20">
        <v>0</v>
      </c>
      <c r="O16" s="20">
        <v>0</v>
      </c>
      <c r="P16" s="20">
        <v>49538.64</v>
      </c>
      <c r="Q16" s="20">
        <v>0</v>
      </c>
      <c r="R16" s="20">
        <f t="shared" si="2"/>
        <v>160135.15</v>
      </c>
      <c r="S16" s="20">
        <f t="shared" si="3"/>
        <v>160135.15</v>
      </c>
      <c r="T16" s="20">
        <v>53019.6</v>
      </c>
      <c r="U16" s="20">
        <v>0</v>
      </c>
      <c r="V16" s="20">
        <v>55800.96</v>
      </c>
      <c r="W16" s="20">
        <v>51491.2</v>
      </c>
      <c r="X16" s="20">
        <f>W16+V16+T16</f>
        <v>160311.76</v>
      </c>
      <c r="Y16" s="20">
        <f>X16+U16</f>
        <v>160311.76</v>
      </c>
      <c r="Z16" s="20">
        <v>30698.059999999998</v>
      </c>
      <c r="AA16" s="20">
        <v>30484.53</v>
      </c>
      <c r="AB16" s="20">
        <v>15205.75</v>
      </c>
      <c r="AC16" s="20">
        <f t="shared" si="4"/>
        <v>76388.34</v>
      </c>
      <c r="AD16" s="20">
        <f>AC16+X16+R16+J16</f>
        <v>549012.37</v>
      </c>
      <c r="AE16" s="20">
        <f>E16+G16+I16+N16+O16+Q16+U16</f>
        <v>0</v>
      </c>
      <c r="AF16" s="20">
        <f t="shared" si="5"/>
        <v>549012.37</v>
      </c>
    </row>
    <row r="17" spans="1:32" s="21" customFormat="1" ht="39.75" customHeight="1">
      <c r="A17" s="15">
        <v>9</v>
      </c>
      <c r="B17" s="16" t="s">
        <v>11</v>
      </c>
      <c r="C17" s="19" t="s">
        <v>42</v>
      </c>
      <c r="D17" s="20">
        <v>72101.34</v>
      </c>
      <c r="E17" s="20">
        <v>0</v>
      </c>
      <c r="F17" s="20">
        <v>88200.1</v>
      </c>
      <c r="G17" s="20">
        <v>0</v>
      </c>
      <c r="H17" s="20">
        <v>86149.2</v>
      </c>
      <c r="I17" s="20">
        <v>0</v>
      </c>
      <c r="J17" s="20">
        <f t="shared" si="0"/>
        <v>246450.64</v>
      </c>
      <c r="K17" s="20">
        <f t="shared" si="1"/>
        <v>246450.64</v>
      </c>
      <c r="L17" s="20">
        <v>82832.03</v>
      </c>
      <c r="M17" s="20">
        <v>101961.79</v>
      </c>
      <c r="N17" s="20">
        <v>0</v>
      </c>
      <c r="O17" s="20">
        <v>0</v>
      </c>
      <c r="P17" s="20">
        <v>87245.61</v>
      </c>
      <c r="Q17" s="20">
        <v>0</v>
      </c>
      <c r="R17" s="20">
        <f t="shared" si="2"/>
        <v>272039.43</v>
      </c>
      <c r="S17" s="20">
        <f t="shared" si="3"/>
        <v>272039.43</v>
      </c>
      <c r="T17" s="20">
        <v>93698.15</v>
      </c>
      <c r="U17" s="20">
        <v>0</v>
      </c>
      <c r="V17" s="20">
        <v>98334.11</v>
      </c>
      <c r="W17" s="20">
        <v>91131.88</v>
      </c>
      <c r="X17" s="20">
        <f>W17+V17+T17</f>
        <v>283164.14</v>
      </c>
      <c r="Y17" s="20">
        <f>X17+U17</f>
        <v>283164.14</v>
      </c>
      <c r="Z17" s="20">
        <v>54331.14</v>
      </c>
      <c r="AA17" s="20">
        <v>53953.05</v>
      </c>
      <c r="AB17" s="20">
        <v>26911.95000000004</v>
      </c>
      <c r="AC17" s="20">
        <f t="shared" si="4"/>
        <v>135196.14000000004</v>
      </c>
      <c r="AD17" s="20">
        <f>AC17+X17+R17+J17</f>
        <v>936850.35</v>
      </c>
      <c r="AE17" s="20">
        <f>E17+G17+I17+N17+O17+Q17+U17</f>
        <v>0</v>
      </c>
      <c r="AF17" s="20">
        <f t="shared" si="5"/>
        <v>936850.35</v>
      </c>
    </row>
    <row r="18" spans="1:32" s="21" customFormat="1" ht="39.75" customHeight="1">
      <c r="A18" s="15">
        <v>10</v>
      </c>
      <c r="B18" s="16" t="s">
        <v>2</v>
      </c>
      <c r="C18" s="19" t="s">
        <v>45</v>
      </c>
      <c r="D18" s="20">
        <v>121069.75</v>
      </c>
      <c r="E18" s="20">
        <v>2061.52</v>
      </c>
      <c r="F18" s="20">
        <v>146748.22</v>
      </c>
      <c r="G18" s="20">
        <v>7766.16</v>
      </c>
      <c r="H18" s="20">
        <v>143266.84</v>
      </c>
      <c r="I18" s="20">
        <v>1350.03</v>
      </c>
      <c r="J18" s="20">
        <f t="shared" si="0"/>
        <v>411084.80999999994</v>
      </c>
      <c r="K18" s="20">
        <f t="shared" si="1"/>
        <v>422262.51999999996</v>
      </c>
      <c r="L18" s="20">
        <v>136825.36</v>
      </c>
      <c r="M18" s="20">
        <v>143483.08</v>
      </c>
      <c r="N18" s="20">
        <v>19562.12</v>
      </c>
      <c r="O18" s="20">
        <v>10555.07</v>
      </c>
      <c r="P18" s="20">
        <v>148800.31</v>
      </c>
      <c r="Q18" s="20">
        <v>19127.19</v>
      </c>
      <c r="R18" s="20">
        <f t="shared" si="2"/>
        <v>429108.75</v>
      </c>
      <c r="S18" s="20">
        <f t="shared" si="3"/>
        <v>478353.13</v>
      </c>
      <c r="T18" s="20">
        <v>144568.29</v>
      </c>
      <c r="U18" s="20">
        <v>25845.94</v>
      </c>
      <c r="V18" s="20">
        <v>151982.9</v>
      </c>
      <c r="W18" s="20">
        <v>140372.68</v>
      </c>
      <c r="X18" s="20">
        <f>W18+V18+T18</f>
        <v>436923.87</v>
      </c>
      <c r="Y18" s="20">
        <f>X18+U18</f>
        <v>462769.81</v>
      </c>
      <c r="Z18" s="20">
        <v>83687.70999999999</v>
      </c>
      <c r="AA18" s="20">
        <v>83105.06</v>
      </c>
      <c r="AB18" s="20">
        <v>41453.02000000002</v>
      </c>
      <c r="AC18" s="20">
        <f t="shared" si="4"/>
        <v>208245.79</v>
      </c>
      <c r="AD18" s="20">
        <f>AC18+X18+R18+J18</f>
        <v>1485363.2200000002</v>
      </c>
      <c r="AE18" s="20">
        <f>E18+G18+I18+N18+O18+Q18+U18</f>
        <v>86268.03</v>
      </c>
      <c r="AF18" s="20">
        <f t="shared" si="5"/>
        <v>1571631.2500000002</v>
      </c>
    </row>
    <row r="19" spans="1:32" s="21" customFormat="1" ht="39.75" customHeight="1">
      <c r="A19" s="15">
        <v>11</v>
      </c>
      <c r="B19" s="16" t="s">
        <v>53</v>
      </c>
      <c r="C19" s="19" t="s">
        <v>54</v>
      </c>
      <c r="D19" s="20">
        <v>40220.22</v>
      </c>
      <c r="E19" s="20">
        <v>0</v>
      </c>
      <c r="F19" s="20">
        <v>48217.1</v>
      </c>
      <c r="G19" s="20">
        <v>0</v>
      </c>
      <c r="H19" s="20">
        <v>44213.65</v>
      </c>
      <c r="I19" s="20">
        <v>0</v>
      </c>
      <c r="J19" s="20">
        <f t="shared" si="0"/>
        <v>132650.97</v>
      </c>
      <c r="K19" s="20">
        <f t="shared" si="1"/>
        <v>132650.97</v>
      </c>
      <c r="L19" s="20">
        <v>44915.66</v>
      </c>
      <c r="M19" s="20">
        <v>47935.12</v>
      </c>
      <c r="N19" s="20">
        <v>0</v>
      </c>
      <c r="O19" s="20">
        <v>0</v>
      </c>
      <c r="P19" s="20">
        <v>47983.28</v>
      </c>
      <c r="Q19" s="20">
        <v>0</v>
      </c>
      <c r="R19" s="20">
        <f t="shared" si="2"/>
        <v>140834.06</v>
      </c>
      <c r="S19" s="20">
        <f t="shared" si="3"/>
        <v>140834.06</v>
      </c>
      <c r="T19" s="20">
        <v>47373.2</v>
      </c>
      <c r="U19" s="20">
        <v>0</v>
      </c>
      <c r="V19" s="20">
        <v>46840.97</v>
      </c>
      <c r="W19" s="20">
        <v>47030.200000000004</v>
      </c>
      <c r="X19" s="20">
        <f>W19+V19+T19</f>
        <v>141244.37</v>
      </c>
      <c r="Y19" s="20">
        <f>X19+U19</f>
        <v>141244.37</v>
      </c>
      <c r="Z19" s="20">
        <v>28038.52</v>
      </c>
      <c r="AA19" s="20">
        <v>27843.44</v>
      </c>
      <c r="AB19" s="20">
        <v>13888.389999999989</v>
      </c>
      <c r="AC19" s="20">
        <f t="shared" si="4"/>
        <v>69770.34999999999</v>
      </c>
      <c r="AD19" s="20">
        <f>AC19+X19+R19+J19</f>
        <v>484499.75</v>
      </c>
      <c r="AE19" s="20">
        <f>E19+G19+I19+N19+O19+Q19+U19</f>
        <v>0</v>
      </c>
      <c r="AF19" s="20">
        <f t="shared" si="5"/>
        <v>484499.75</v>
      </c>
    </row>
    <row r="20" spans="1:32" s="21" customFormat="1" ht="39.75" customHeight="1">
      <c r="A20" s="15">
        <v>12</v>
      </c>
      <c r="B20" s="16" t="s">
        <v>20</v>
      </c>
      <c r="C20" s="19" t="s">
        <v>46</v>
      </c>
      <c r="D20" s="20">
        <v>66446.95</v>
      </c>
      <c r="E20" s="20">
        <v>1805.9</v>
      </c>
      <c r="F20" s="20">
        <v>80560.53</v>
      </c>
      <c r="G20" s="20">
        <v>3438.85</v>
      </c>
      <c r="H20" s="20">
        <v>78660.99</v>
      </c>
      <c r="I20" s="20">
        <v>2299.33</v>
      </c>
      <c r="J20" s="20">
        <f t="shared" si="0"/>
        <v>225668.46999999997</v>
      </c>
      <c r="K20" s="20">
        <f t="shared" si="1"/>
        <v>233212.54999999996</v>
      </c>
      <c r="L20" s="20">
        <v>75185.13</v>
      </c>
      <c r="M20" s="20">
        <v>74396.59</v>
      </c>
      <c r="N20" s="20">
        <v>6448.56</v>
      </c>
      <c r="O20" s="20">
        <v>2156.72</v>
      </c>
      <c r="P20" s="20">
        <v>77294.06</v>
      </c>
      <c r="Q20" s="20">
        <v>5490.26</v>
      </c>
      <c r="R20" s="20">
        <f t="shared" si="2"/>
        <v>226875.78</v>
      </c>
      <c r="S20" s="20">
        <f t="shared" si="3"/>
        <v>240971.32</v>
      </c>
      <c r="T20" s="20">
        <v>74944.64</v>
      </c>
      <c r="U20" s="20">
        <v>4582.33</v>
      </c>
      <c r="V20" s="20">
        <v>78902.16</v>
      </c>
      <c r="W20" s="20">
        <v>72672.83</v>
      </c>
      <c r="X20" s="20">
        <f>W20+V20+T20</f>
        <v>226519.63</v>
      </c>
      <c r="Y20" s="20">
        <f>X20+U20</f>
        <v>231101.96</v>
      </c>
      <c r="Z20" s="20">
        <v>43326.19</v>
      </c>
      <c r="AA20" s="20">
        <v>43024.71</v>
      </c>
      <c r="AB20" s="20">
        <v>21460.84</v>
      </c>
      <c r="AC20" s="20">
        <f t="shared" si="4"/>
        <v>107811.74</v>
      </c>
      <c r="AD20" s="20">
        <f>AC20+X20+R20+J20</f>
        <v>786875.62</v>
      </c>
      <c r="AE20" s="20">
        <f>E20+G20+I20+N20+O20+Q20+U20</f>
        <v>26221.949999999997</v>
      </c>
      <c r="AF20" s="20">
        <f t="shared" si="5"/>
        <v>813097.57</v>
      </c>
    </row>
    <row r="21" spans="1:34" s="21" customFormat="1" ht="39.75" customHeight="1">
      <c r="A21" s="15">
        <v>13</v>
      </c>
      <c r="B21" s="16" t="s">
        <v>19</v>
      </c>
      <c r="C21" s="19" t="s">
        <v>35</v>
      </c>
      <c r="D21" s="20">
        <v>60374.1</v>
      </c>
      <c r="E21" s="20">
        <v>0</v>
      </c>
      <c r="F21" s="20">
        <v>73220.68</v>
      </c>
      <c r="G21" s="20">
        <v>0</v>
      </c>
      <c r="H21" s="20">
        <v>71501.19</v>
      </c>
      <c r="I21" s="20">
        <v>0</v>
      </c>
      <c r="J21" s="20">
        <f t="shared" si="0"/>
        <v>205095.97</v>
      </c>
      <c r="K21" s="20">
        <f t="shared" si="1"/>
        <v>205095.97</v>
      </c>
      <c r="L21" s="20">
        <v>67286.09</v>
      </c>
      <c r="M21" s="20">
        <v>70492.28</v>
      </c>
      <c r="N21" s="20">
        <v>0</v>
      </c>
      <c r="O21" s="20">
        <v>0</v>
      </c>
      <c r="P21" s="20">
        <v>71526.8</v>
      </c>
      <c r="Q21" s="20">
        <v>0</v>
      </c>
      <c r="R21" s="20">
        <f t="shared" si="2"/>
        <v>209305.17</v>
      </c>
      <c r="S21" s="20">
        <f t="shared" si="3"/>
        <v>209305.17</v>
      </c>
      <c r="T21" s="20">
        <v>70768.91</v>
      </c>
      <c r="U21" s="20">
        <v>0</v>
      </c>
      <c r="V21" s="20">
        <v>68836.02</v>
      </c>
      <c r="W21" s="20">
        <v>68712.78</v>
      </c>
      <c r="X21" s="20">
        <f>W21+V21+T21</f>
        <v>208317.71</v>
      </c>
      <c r="Y21" s="20">
        <f>X21+U21</f>
        <v>208317.71</v>
      </c>
      <c r="Z21" s="20">
        <v>40803.14</v>
      </c>
      <c r="AA21" s="20">
        <v>40518.63</v>
      </c>
      <c r="AB21" s="20">
        <v>20010.749999999967</v>
      </c>
      <c r="AC21" s="20">
        <f t="shared" si="4"/>
        <v>101332.51999999996</v>
      </c>
      <c r="AD21" s="20">
        <f>AC21+X21+R21+J21</f>
        <v>724051.37</v>
      </c>
      <c r="AE21" s="20">
        <f>E21+G21+I21+N21+O21+Q21+U21</f>
        <v>0</v>
      </c>
      <c r="AF21" s="20">
        <f t="shared" si="5"/>
        <v>724051.37</v>
      </c>
      <c r="AH21" s="26"/>
    </row>
    <row r="22" spans="1:32" s="21" customFormat="1" ht="39.75" customHeight="1">
      <c r="A22" s="15">
        <v>14</v>
      </c>
      <c r="B22" s="16" t="s">
        <v>5</v>
      </c>
      <c r="C22" s="19" t="s">
        <v>38</v>
      </c>
      <c r="D22" s="20">
        <v>35330.32</v>
      </c>
      <c r="E22" s="20">
        <v>0</v>
      </c>
      <c r="F22" s="20">
        <v>62872.95</v>
      </c>
      <c r="G22" s="20">
        <v>0</v>
      </c>
      <c r="H22" s="20">
        <v>64519.91</v>
      </c>
      <c r="I22" s="20">
        <v>0</v>
      </c>
      <c r="J22" s="20">
        <f t="shared" si="0"/>
        <v>162723.18</v>
      </c>
      <c r="K22" s="20">
        <f t="shared" si="1"/>
        <v>162723.18</v>
      </c>
      <c r="L22" s="20">
        <v>65642.14</v>
      </c>
      <c r="M22" s="20">
        <v>56843.1</v>
      </c>
      <c r="N22" s="20">
        <v>0</v>
      </c>
      <c r="O22" s="20">
        <v>0</v>
      </c>
      <c r="P22" s="20">
        <v>55341.62</v>
      </c>
      <c r="Q22" s="20">
        <v>0</v>
      </c>
      <c r="R22" s="20">
        <f t="shared" si="2"/>
        <v>177826.86</v>
      </c>
      <c r="S22" s="20">
        <f t="shared" si="3"/>
        <v>177826.86</v>
      </c>
      <c r="T22" s="20">
        <v>55521.92</v>
      </c>
      <c r="U22" s="20">
        <v>0</v>
      </c>
      <c r="V22" s="20">
        <v>55628.99</v>
      </c>
      <c r="W22" s="20">
        <v>55853.71</v>
      </c>
      <c r="X22" s="20">
        <f>W22+V22+T22</f>
        <v>167004.62</v>
      </c>
      <c r="Y22" s="20">
        <f>X22+U22</f>
        <v>167004.62</v>
      </c>
      <c r="Z22" s="20">
        <v>33298.93</v>
      </c>
      <c r="AA22" s="20">
        <v>33067.26</v>
      </c>
      <c r="AB22" s="20">
        <v>16494.050000000032</v>
      </c>
      <c r="AC22" s="20">
        <f t="shared" si="4"/>
        <v>82860.24000000003</v>
      </c>
      <c r="AD22" s="20">
        <f>AC22+X22+R22+J22</f>
        <v>590414.9</v>
      </c>
      <c r="AE22" s="20">
        <f>E22+G22+I22+N22+O22+Q22+U22</f>
        <v>0</v>
      </c>
      <c r="AF22" s="20">
        <f t="shared" si="5"/>
        <v>590414.9</v>
      </c>
    </row>
    <row r="23" spans="1:32" s="21" customFormat="1" ht="39.75" customHeight="1">
      <c r="A23" s="15">
        <v>15</v>
      </c>
      <c r="B23" s="16" t="s">
        <v>13</v>
      </c>
      <c r="C23" s="19" t="s">
        <v>33</v>
      </c>
      <c r="D23" s="20">
        <v>55113.99</v>
      </c>
      <c r="E23" s="20">
        <v>0</v>
      </c>
      <c r="F23" s="20">
        <v>66344.7</v>
      </c>
      <c r="G23" s="20">
        <v>0</v>
      </c>
      <c r="H23" s="20">
        <v>65014.85</v>
      </c>
      <c r="I23" s="20">
        <v>0</v>
      </c>
      <c r="J23" s="20">
        <f t="shared" si="0"/>
        <v>186473.54</v>
      </c>
      <c r="K23" s="20">
        <f t="shared" si="1"/>
        <v>186473.54</v>
      </c>
      <c r="L23" s="20">
        <v>62164.69</v>
      </c>
      <c r="M23" s="20">
        <v>63173.91</v>
      </c>
      <c r="N23" s="20">
        <v>0</v>
      </c>
      <c r="O23" s="20">
        <v>0</v>
      </c>
      <c r="P23" s="20">
        <v>64209.42</v>
      </c>
      <c r="Q23" s="20">
        <v>0</v>
      </c>
      <c r="R23" s="20">
        <f t="shared" si="2"/>
        <v>189548.02000000002</v>
      </c>
      <c r="S23" s="20">
        <f t="shared" si="3"/>
        <v>189548.02000000002</v>
      </c>
      <c r="T23" s="20">
        <v>63842.31</v>
      </c>
      <c r="U23" s="20">
        <v>0</v>
      </c>
      <c r="V23" s="20">
        <v>67189.94</v>
      </c>
      <c r="W23" s="20">
        <v>62000.840000000004</v>
      </c>
      <c r="X23" s="20">
        <f>W23+V23+T23</f>
        <v>193033.09</v>
      </c>
      <c r="Y23" s="20">
        <f>X23+U23</f>
        <v>193033.09</v>
      </c>
      <c r="Z23" s="20">
        <v>36963.65</v>
      </c>
      <c r="AA23" s="20">
        <v>36706.66</v>
      </c>
      <c r="AB23" s="20">
        <v>18309.40999999996</v>
      </c>
      <c r="AC23" s="20">
        <f t="shared" si="4"/>
        <v>91979.71999999997</v>
      </c>
      <c r="AD23" s="20">
        <f>AC23+X23+R23+J23</f>
        <v>661034.37</v>
      </c>
      <c r="AE23" s="20">
        <f>E23+G23+I23+N23+O23+Q23+U23</f>
        <v>0</v>
      </c>
      <c r="AF23" s="20">
        <f t="shared" si="5"/>
        <v>661034.37</v>
      </c>
    </row>
    <row r="24" spans="1:32" s="21" customFormat="1" ht="39.75" customHeight="1">
      <c r="A24" s="15">
        <v>16</v>
      </c>
      <c r="B24" s="16" t="s">
        <v>14</v>
      </c>
      <c r="C24" s="19" t="s">
        <v>28</v>
      </c>
      <c r="D24" s="20">
        <v>58280.79</v>
      </c>
      <c r="E24" s="20">
        <v>0</v>
      </c>
      <c r="F24" s="20">
        <v>70670.92</v>
      </c>
      <c r="G24" s="20">
        <v>5528.8</v>
      </c>
      <c r="H24" s="20">
        <v>69010.89</v>
      </c>
      <c r="I24" s="20">
        <v>9274.76</v>
      </c>
      <c r="J24" s="20">
        <f t="shared" si="0"/>
        <v>197962.59999999998</v>
      </c>
      <c r="K24" s="20">
        <f t="shared" si="1"/>
        <v>212766.15999999997</v>
      </c>
      <c r="L24" s="20">
        <v>65963.62</v>
      </c>
      <c r="M24" s="20">
        <v>68601.16</v>
      </c>
      <c r="N24" s="20">
        <v>24619.32</v>
      </c>
      <c r="O24" s="20">
        <v>5136.24</v>
      </c>
      <c r="P24" s="20">
        <v>71160.27</v>
      </c>
      <c r="Q24" s="20">
        <v>11321.06</v>
      </c>
      <c r="R24" s="20">
        <f t="shared" si="2"/>
        <v>205725.05</v>
      </c>
      <c r="S24" s="20">
        <f t="shared" si="3"/>
        <v>246801.66999999998</v>
      </c>
      <c r="T24" s="20">
        <v>69118.72</v>
      </c>
      <c r="U24" s="20">
        <v>10138.35</v>
      </c>
      <c r="V24" s="20">
        <v>72677</v>
      </c>
      <c r="W24" s="20">
        <v>67101.25</v>
      </c>
      <c r="X24" s="20">
        <f>W24+V24+T24</f>
        <v>208896.97</v>
      </c>
      <c r="Y24" s="20">
        <f>X24+U24</f>
        <v>219035.32</v>
      </c>
      <c r="Z24" s="20">
        <v>40004.48</v>
      </c>
      <c r="AA24" s="20">
        <v>39726.19</v>
      </c>
      <c r="AB24" s="20">
        <v>19815.54</v>
      </c>
      <c r="AC24" s="20">
        <f t="shared" si="4"/>
        <v>99546.21</v>
      </c>
      <c r="AD24" s="20">
        <f>AC24+X24+R24+J24</f>
        <v>712130.83</v>
      </c>
      <c r="AE24" s="20">
        <f>E24+G24+I24+N24+O24+Q24+U24</f>
        <v>66018.53</v>
      </c>
      <c r="AF24" s="20">
        <f t="shared" si="5"/>
        <v>778149.36</v>
      </c>
    </row>
    <row r="25" spans="1:32" s="21" customFormat="1" ht="39.75" customHeight="1">
      <c r="A25" s="15">
        <v>17</v>
      </c>
      <c r="B25" s="16" t="s">
        <v>21</v>
      </c>
      <c r="C25" s="19" t="s">
        <v>47</v>
      </c>
      <c r="D25" s="20">
        <v>55775.11</v>
      </c>
      <c r="E25" s="20">
        <v>0</v>
      </c>
      <c r="F25" s="20">
        <v>67762.76</v>
      </c>
      <c r="G25" s="20">
        <v>0</v>
      </c>
      <c r="H25" s="20">
        <v>66178.56</v>
      </c>
      <c r="I25" s="20">
        <v>0</v>
      </c>
      <c r="J25" s="20">
        <f t="shared" si="0"/>
        <v>189716.43</v>
      </c>
      <c r="K25" s="20">
        <f t="shared" si="1"/>
        <v>189716.43</v>
      </c>
      <c r="L25" s="20">
        <v>63277.04</v>
      </c>
      <c r="M25" s="20">
        <v>62296.91</v>
      </c>
      <c r="N25" s="20">
        <v>0</v>
      </c>
      <c r="O25" s="20">
        <v>0</v>
      </c>
      <c r="P25" s="20">
        <v>64732.54</v>
      </c>
      <c r="Q25" s="20">
        <v>3118.15</v>
      </c>
      <c r="R25" s="20">
        <f t="shared" si="2"/>
        <v>190306.49000000002</v>
      </c>
      <c r="S25" s="20">
        <f t="shared" si="3"/>
        <v>193424.64</v>
      </c>
      <c r="T25" s="20">
        <v>62755.34</v>
      </c>
      <c r="U25" s="20">
        <v>8874.5</v>
      </c>
      <c r="V25" s="20">
        <v>66076.44</v>
      </c>
      <c r="W25" s="20">
        <v>60846.78999999999</v>
      </c>
      <c r="X25" s="20">
        <f>W25+V25+T25</f>
        <v>189678.57</v>
      </c>
      <c r="Y25" s="20">
        <f>X25+U25</f>
        <v>198553.07</v>
      </c>
      <c r="Z25" s="20">
        <v>36275.689999999995</v>
      </c>
      <c r="AA25" s="20">
        <v>36023.35</v>
      </c>
      <c r="AB25" s="20">
        <v>17968.559999999983</v>
      </c>
      <c r="AC25" s="20">
        <f t="shared" si="4"/>
        <v>90267.59999999998</v>
      </c>
      <c r="AD25" s="20">
        <f>AC25+X25+R25+J25</f>
        <v>659969.0900000001</v>
      </c>
      <c r="AE25" s="20">
        <f>E25+G25+I25+N25+O25+Q25+U25</f>
        <v>11992.65</v>
      </c>
      <c r="AF25" s="20">
        <f t="shared" si="5"/>
        <v>671961.7400000001</v>
      </c>
    </row>
    <row r="26" spans="1:32" s="21" customFormat="1" ht="39.75" customHeight="1">
      <c r="A26" s="15">
        <v>18</v>
      </c>
      <c r="B26" s="16" t="s">
        <v>3</v>
      </c>
      <c r="C26" s="19" t="s">
        <v>44</v>
      </c>
      <c r="D26" s="20">
        <v>38347.75</v>
      </c>
      <c r="E26" s="20">
        <v>2311.58</v>
      </c>
      <c r="F26" s="20">
        <v>46489.9</v>
      </c>
      <c r="G26" s="20">
        <v>2523.34</v>
      </c>
      <c r="H26" s="20">
        <v>45391.97</v>
      </c>
      <c r="I26" s="20">
        <v>4098.37</v>
      </c>
      <c r="J26" s="20">
        <f t="shared" si="0"/>
        <v>130229.62</v>
      </c>
      <c r="K26" s="20">
        <f t="shared" si="1"/>
        <v>139162.90999999997</v>
      </c>
      <c r="L26" s="20">
        <v>42894.37</v>
      </c>
      <c r="M26" s="20">
        <v>44251.37</v>
      </c>
      <c r="N26" s="20">
        <v>3398.57</v>
      </c>
      <c r="O26" s="20">
        <v>784.62</v>
      </c>
      <c r="P26" s="20">
        <v>45922.87</v>
      </c>
      <c r="Q26" s="20">
        <v>3835.64</v>
      </c>
      <c r="R26" s="20">
        <f t="shared" si="2"/>
        <v>133068.61000000002</v>
      </c>
      <c r="S26" s="20">
        <f t="shared" si="3"/>
        <v>141087.44000000003</v>
      </c>
      <c r="T26" s="20">
        <v>39042</v>
      </c>
      <c r="U26" s="20">
        <v>3427.29</v>
      </c>
      <c r="V26" s="20">
        <v>43087.39</v>
      </c>
      <c r="W26" s="20">
        <v>43261.5</v>
      </c>
      <c r="X26" s="20">
        <f>W26+V26+T26</f>
        <v>125390.89</v>
      </c>
      <c r="Y26" s="20">
        <f>X26+U26</f>
        <v>128818.18</v>
      </c>
      <c r="Z26" s="20">
        <v>25791.72</v>
      </c>
      <c r="AA26" s="20">
        <v>25612.22</v>
      </c>
      <c r="AB26" s="20">
        <v>12775.419999999955</v>
      </c>
      <c r="AC26" s="20">
        <f t="shared" si="4"/>
        <v>64179.35999999996</v>
      </c>
      <c r="AD26" s="20">
        <f>AC26+X26+R26+J26</f>
        <v>452868.48</v>
      </c>
      <c r="AE26" s="20">
        <f>E26+G26+I26+N26+O26+Q26+U26</f>
        <v>20379.410000000003</v>
      </c>
      <c r="AF26" s="20">
        <f t="shared" si="5"/>
        <v>473247.89</v>
      </c>
    </row>
    <row r="27" spans="1:32" s="21" customFormat="1" ht="39.75" customHeight="1">
      <c r="A27" s="15">
        <v>19</v>
      </c>
      <c r="B27" s="16" t="s">
        <v>16</v>
      </c>
      <c r="C27" s="19" t="s">
        <v>40</v>
      </c>
      <c r="D27" s="20">
        <v>69166.78</v>
      </c>
      <c r="E27" s="20">
        <v>0</v>
      </c>
      <c r="F27" s="20">
        <v>85718.67</v>
      </c>
      <c r="G27" s="20">
        <v>0</v>
      </c>
      <c r="H27" s="20">
        <v>83795.88</v>
      </c>
      <c r="I27" s="20">
        <v>0</v>
      </c>
      <c r="J27" s="20">
        <f t="shared" si="0"/>
        <v>238681.33000000002</v>
      </c>
      <c r="K27" s="20">
        <f t="shared" si="1"/>
        <v>238681.33000000002</v>
      </c>
      <c r="L27" s="20">
        <v>80108.78</v>
      </c>
      <c r="M27" s="20">
        <v>82588.87</v>
      </c>
      <c r="N27" s="20">
        <v>0</v>
      </c>
      <c r="O27" s="20">
        <v>0</v>
      </c>
      <c r="P27" s="20">
        <v>85682.69</v>
      </c>
      <c r="Q27" s="20">
        <v>0</v>
      </c>
      <c r="R27" s="20">
        <f t="shared" si="2"/>
        <v>248380.34</v>
      </c>
      <c r="S27" s="20">
        <f t="shared" si="3"/>
        <v>248380.34</v>
      </c>
      <c r="T27" s="20">
        <v>83215.19</v>
      </c>
      <c r="U27" s="20">
        <v>8076.24</v>
      </c>
      <c r="V27" s="20">
        <v>87506.14</v>
      </c>
      <c r="W27" s="20">
        <v>80780.51000000001</v>
      </c>
      <c r="X27" s="20">
        <f>W27+V27+T27</f>
        <v>251501.84000000003</v>
      </c>
      <c r="Y27" s="20">
        <f>X27+U27</f>
        <v>259578.08000000002</v>
      </c>
      <c r="Z27" s="20">
        <v>48159.87</v>
      </c>
      <c r="AA27" s="20">
        <v>47824.66</v>
      </c>
      <c r="AB27" s="20">
        <v>23855.070000000065</v>
      </c>
      <c r="AC27" s="20">
        <f t="shared" si="4"/>
        <v>119839.60000000006</v>
      </c>
      <c r="AD27" s="20">
        <f>AC27+X27+R27+J27</f>
        <v>858403.1100000001</v>
      </c>
      <c r="AE27" s="20">
        <f>E27+G27+I27+N27+O27+Q27+U27</f>
        <v>8076.24</v>
      </c>
      <c r="AF27" s="20">
        <f t="shared" si="5"/>
        <v>866479.3500000001</v>
      </c>
    </row>
    <row r="28" spans="1:32" s="21" customFormat="1" ht="39.75" customHeight="1">
      <c r="A28" s="15">
        <v>20</v>
      </c>
      <c r="B28" s="16" t="s">
        <v>22</v>
      </c>
      <c r="C28" s="19" t="s">
        <v>31</v>
      </c>
      <c r="D28" s="20">
        <v>120948.48</v>
      </c>
      <c r="E28" s="20">
        <v>0</v>
      </c>
      <c r="F28" s="20">
        <v>138922.9</v>
      </c>
      <c r="G28" s="20">
        <v>0</v>
      </c>
      <c r="H28" s="20">
        <v>132107.56</v>
      </c>
      <c r="I28" s="20">
        <v>0</v>
      </c>
      <c r="J28" s="20">
        <f t="shared" si="0"/>
        <v>391978.94</v>
      </c>
      <c r="K28" s="20">
        <f t="shared" si="1"/>
        <v>391978.94</v>
      </c>
      <c r="L28" s="20">
        <v>135834.17</v>
      </c>
      <c r="M28" s="20">
        <v>136067.47</v>
      </c>
      <c r="N28" s="20">
        <v>0</v>
      </c>
      <c r="O28" s="20">
        <v>0</v>
      </c>
      <c r="P28" s="20">
        <v>137615.84</v>
      </c>
      <c r="Q28" s="20">
        <v>1799.15</v>
      </c>
      <c r="R28" s="20">
        <f t="shared" si="2"/>
        <v>409517.48</v>
      </c>
      <c r="S28" s="20">
        <f t="shared" si="3"/>
        <v>411316.63</v>
      </c>
      <c r="T28" s="20">
        <v>136016.12</v>
      </c>
      <c r="U28" s="20">
        <v>0</v>
      </c>
      <c r="V28" s="20">
        <v>146119.92</v>
      </c>
      <c r="W28" s="20">
        <v>135071.08000000002</v>
      </c>
      <c r="X28" s="20">
        <f>W28+V28+T28</f>
        <v>417207.12</v>
      </c>
      <c r="Y28" s="20">
        <f>X28+U28</f>
        <v>417207.12</v>
      </c>
      <c r="Z28" s="20">
        <v>79921.91</v>
      </c>
      <c r="AA28" s="20">
        <v>79362.75</v>
      </c>
      <c r="AB28" s="20">
        <v>38839.409999999996</v>
      </c>
      <c r="AC28" s="20">
        <f t="shared" si="4"/>
        <v>198124.07</v>
      </c>
      <c r="AD28" s="20">
        <f>AC28+X28+R28+J28</f>
        <v>1416827.6099999999</v>
      </c>
      <c r="AE28" s="20">
        <f>E28+G28+I28+N28+O28+Q28+U28</f>
        <v>1799.15</v>
      </c>
      <c r="AF28" s="20">
        <f t="shared" si="5"/>
        <v>1418626.7599999998</v>
      </c>
    </row>
    <row r="29" spans="1:32" s="21" customFormat="1" ht="39.75" customHeight="1">
      <c r="A29" s="15">
        <v>21</v>
      </c>
      <c r="B29" s="16" t="s">
        <v>23</v>
      </c>
      <c r="C29" s="19" t="s">
        <v>32</v>
      </c>
      <c r="D29" s="20">
        <v>34961.48</v>
      </c>
      <c r="E29" s="20">
        <v>0</v>
      </c>
      <c r="F29" s="20">
        <v>39704.47</v>
      </c>
      <c r="G29" s="20">
        <v>0</v>
      </c>
      <c r="H29" s="20">
        <v>39727.93</v>
      </c>
      <c r="I29" s="20">
        <v>0</v>
      </c>
      <c r="J29" s="20">
        <f t="shared" si="0"/>
        <v>114393.88</v>
      </c>
      <c r="K29" s="20">
        <f t="shared" si="1"/>
        <v>114393.88</v>
      </c>
      <c r="L29" s="20">
        <v>40297.21</v>
      </c>
      <c r="M29" s="20">
        <v>50055.48</v>
      </c>
      <c r="N29" s="20">
        <v>0</v>
      </c>
      <c r="O29" s="20">
        <v>0</v>
      </c>
      <c r="P29" s="20">
        <v>48857.72</v>
      </c>
      <c r="Q29" s="20">
        <v>0</v>
      </c>
      <c r="R29" s="20">
        <f t="shared" si="2"/>
        <v>139210.41</v>
      </c>
      <c r="S29" s="20">
        <f t="shared" si="3"/>
        <v>139210.41</v>
      </c>
      <c r="T29" s="20">
        <v>47307.75</v>
      </c>
      <c r="U29" s="20">
        <v>0</v>
      </c>
      <c r="V29" s="20">
        <v>50542.73</v>
      </c>
      <c r="W29" s="20">
        <v>50747.020000000004</v>
      </c>
      <c r="X29" s="20">
        <f>W29+V29+T29</f>
        <v>148597.5</v>
      </c>
      <c r="Y29" s="20">
        <f>X29+U29</f>
        <v>148597.5</v>
      </c>
      <c r="Z29" s="20">
        <v>30254.47</v>
      </c>
      <c r="AA29" s="20">
        <v>30043.86</v>
      </c>
      <c r="AB29" s="20">
        <v>14985.97</v>
      </c>
      <c r="AC29" s="20">
        <f t="shared" si="4"/>
        <v>75284.3</v>
      </c>
      <c r="AD29" s="20">
        <f>AC29+X29+R29+J29</f>
        <v>477486.08999999997</v>
      </c>
      <c r="AE29" s="20">
        <f>E29+G29+I29+N29+O29+Q29+U29</f>
        <v>0</v>
      </c>
      <c r="AF29" s="20">
        <f t="shared" si="5"/>
        <v>477486.08999999997</v>
      </c>
    </row>
    <row r="30" spans="1:32" s="21" customFormat="1" ht="39.75" customHeight="1">
      <c r="A30" s="15">
        <v>22</v>
      </c>
      <c r="B30" s="16" t="s">
        <v>24</v>
      </c>
      <c r="C30" s="19" t="s">
        <v>30</v>
      </c>
      <c r="D30" s="20">
        <v>38862.1</v>
      </c>
      <c r="E30" s="20">
        <v>0</v>
      </c>
      <c r="F30" s="20">
        <v>53261.42</v>
      </c>
      <c r="G30" s="20">
        <v>0</v>
      </c>
      <c r="H30" s="20">
        <v>73883.47</v>
      </c>
      <c r="I30" s="20">
        <v>0</v>
      </c>
      <c r="J30" s="20">
        <f t="shared" si="0"/>
        <v>166006.99</v>
      </c>
      <c r="K30" s="20">
        <f t="shared" si="1"/>
        <v>166006.99</v>
      </c>
      <c r="L30" s="20">
        <v>57901.24</v>
      </c>
      <c r="M30" s="20">
        <v>84122.39</v>
      </c>
      <c r="N30" s="20">
        <v>0</v>
      </c>
      <c r="O30" s="20">
        <v>0</v>
      </c>
      <c r="P30" s="20">
        <v>72816.62</v>
      </c>
      <c r="Q30" s="20">
        <v>0</v>
      </c>
      <c r="R30" s="20">
        <f t="shared" si="2"/>
        <v>214840.25</v>
      </c>
      <c r="S30" s="20">
        <f t="shared" si="3"/>
        <v>214840.25</v>
      </c>
      <c r="T30" s="20">
        <v>51157.2</v>
      </c>
      <c r="U30" s="20">
        <v>0</v>
      </c>
      <c r="V30" s="20">
        <v>106802.39</v>
      </c>
      <c r="W30" s="20">
        <v>107234</v>
      </c>
      <c r="X30" s="20">
        <f>W30+V30+T30</f>
        <v>265193.59</v>
      </c>
      <c r="Y30" s="20">
        <f>X30+U30</f>
        <v>265193.59</v>
      </c>
      <c r="Z30" s="20">
        <v>63930.96</v>
      </c>
      <c r="AA30" s="20">
        <v>63486</v>
      </c>
      <c r="AB30" s="20">
        <v>31666.97</v>
      </c>
      <c r="AC30" s="20">
        <f t="shared" si="4"/>
        <v>159083.93</v>
      </c>
      <c r="AD30" s="20">
        <f>AC30+X30+R30+J30</f>
        <v>805124.76</v>
      </c>
      <c r="AE30" s="20">
        <f>E30+G30+I30+N30+O30+Q30+U30</f>
        <v>0</v>
      </c>
      <c r="AF30" s="20">
        <f t="shared" si="5"/>
        <v>805124.76</v>
      </c>
    </row>
    <row r="31" spans="1:32" s="21" customFormat="1" ht="56.25" customHeight="1">
      <c r="A31" s="15">
        <v>23</v>
      </c>
      <c r="B31" s="16" t="s">
        <v>25</v>
      </c>
      <c r="C31" s="19" t="s">
        <v>29</v>
      </c>
      <c r="D31" s="20">
        <v>38234.87</v>
      </c>
      <c r="E31" s="20">
        <v>0</v>
      </c>
      <c r="F31" s="20">
        <v>42764.57</v>
      </c>
      <c r="G31" s="20">
        <v>0</v>
      </c>
      <c r="H31" s="20">
        <v>61297.56</v>
      </c>
      <c r="I31" s="20">
        <v>0</v>
      </c>
      <c r="J31" s="20">
        <f t="shared" si="0"/>
        <v>142297</v>
      </c>
      <c r="K31" s="20">
        <f t="shared" si="1"/>
        <v>142297</v>
      </c>
      <c r="L31" s="20">
        <v>58102.64</v>
      </c>
      <c r="M31" s="20">
        <v>56182.28</v>
      </c>
      <c r="N31" s="20">
        <v>0</v>
      </c>
      <c r="O31" s="20">
        <v>0</v>
      </c>
      <c r="P31" s="20">
        <v>55042.76</v>
      </c>
      <c r="Q31" s="20">
        <v>0</v>
      </c>
      <c r="R31" s="20">
        <f t="shared" si="2"/>
        <v>169327.68</v>
      </c>
      <c r="S31" s="20">
        <f t="shared" si="3"/>
        <v>169327.68</v>
      </c>
      <c r="T31" s="20">
        <v>51685.34</v>
      </c>
      <c r="U31" s="20">
        <v>0</v>
      </c>
      <c r="V31" s="20">
        <v>63086.19</v>
      </c>
      <c r="W31" s="20">
        <v>63341.18</v>
      </c>
      <c r="X31" s="20">
        <f>W31+V31+T31</f>
        <v>178112.71</v>
      </c>
      <c r="Y31" s="20">
        <f>X31+U31</f>
        <v>178112.71</v>
      </c>
      <c r="Z31" s="20">
        <v>37762.87</v>
      </c>
      <c r="AA31" s="20">
        <v>37500</v>
      </c>
      <c r="AB31" s="20">
        <v>18705.099999999977</v>
      </c>
      <c r="AC31" s="20">
        <f t="shared" si="4"/>
        <v>93967.96999999997</v>
      </c>
      <c r="AD31" s="20">
        <f>AC31+X31+R31+J31</f>
        <v>583705.3599999999</v>
      </c>
      <c r="AE31" s="20">
        <f>E31+G31+I31+N31+O31+Q31+U31</f>
        <v>0</v>
      </c>
      <c r="AF31" s="20">
        <f t="shared" si="5"/>
        <v>583705.3599999999</v>
      </c>
    </row>
    <row r="32" spans="1:32" s="21" customFormat="1" ht="39.75" customHeight="1">
      <c r="A32" s="15">
        <v>24</v>
      </c>
      <c r="B32" s="16" t="s">
        <v>26</v>
      </c>
      <c r="C32" s="19" t="s">
        <v>41</v>
      </c>
      <c r="D32" s="20">
        <v>45902.95</v>
      </c>
      <c r="E32" s="20">
        <v>0</v>
      </c>
      <c r="F32" s="20">
        <v>55660.55</v>
      </c>
      <c r="G32" s="20">
        <v>195.43</v>
      </c>
      <c r="H32" s="20">
        <v>53880.79</v>
      </c>
      <c r="I32" s="20">
        <v>214.32</v>
      </c>
      <c r="J32" s="20">
        <f t="shared" si="0"/>
        <v>155444.29</v>
      </c>
      <c r="K32" s="20">
        <f t="shared" si="1"/>
        <v>155854.04</v>
      </c>
      <c r="L32" s="20">
        <v>51565.75</v>
      </c>
      <c r="M32" s="20">
        <v>44715.64</v>
      </c>
      <c r="N32" s="20">
        <v>0</v>
      </c>
      <c r="O32" s="20">
        <v>0</v>
      </c>
      <c r="P32" s="20">
        <v>44601.69</v>
      </c>
      <c r="Q32" s="20">
        <v>0</v>
      </c>
      <c r="R32" s="20">
        <f t="shared" si="2"/>
        <v>140883.08000000002</v>
      </c>
      <c r="S32" s="20">
        <f t="shared" si="3"/>
        <v>140883.08000000002</v>
      </c>
      <c r="T32" s="20">
        <v>44773.05</v>
      </c>
      <c r="U32" s="20">
        <v>0</v>
      </c>
      <c r="V32" s="20">
        <v>49041.04</v>
      </c>
      <c r="W32" s="20">
        <v>45004.79</v>
      </c>
      <c r="X32" s="20">
        <f>W32+V32+T32</f>
        <v>138818.88</v>
      </c>
      <c r="Y32" s="20">
        <f>X32+U32</f>
        <v>138818.88</v>
      </c>
      <c r="Z32" s="20">
        <v>26831.01</v>
      </c>
      <c r="AA32" s="20">
        <v>26644.34</v>
      </c>
      <c r="AB32" s="20">
        <v>13290.260000000035</v>
      </c>
      <c r="AC32" s="20">
        <f t="shared" si="4"/>
        <v>66765.61000000003</v>
      </c>
      <c r="AD32" s="20">
        <f>AC32+X32+R32+J32</f>
        <v>501911.8600000001</v>
      </c>
      <c r="AE32" s="20">
        <f>E32+G32+I32+N32+O32+Q32+U32</f>
        <v>409.75</v>
      </c>
      <c r="AF32" s="20">
        <f t="shared" si="5"/>
        <v>502321.6100000001</v>
      </c>
    </row>
    <row r="33" spans="1:32" s="21" customFormat="1" ht="39.75" customHeight="1">
      <c r="A33" s="15">
        <v>25</v>
      </c>
      <c r="B33" s="16" t="s">
        <v>55</v>
      </c>
      <c r="C33" s="19" t="s">
        <v>56</v>
      </c>
      <c r="D33" s="20">
        <v>33779.89</v>
      </c>
      <c r="E33" s="20">
        <v>0</v>
      </c>
      <c r="F33" s="20">
        <v>41206.12</v>
      </c>
      <c r="G33" s="20">
        <v>0</v>
      </c>
      <c r="H33" s="20">
        <v>43447.57</v>
      </c>
      <c r="I33" s="20">
        <v>0</v>
      </c>
      <c r="J33" s="20">
        <f t="shared" si="0"/>
        <v>118433.58000000002</v>
      </c>
      <c r="K33" s="20">
        <f t="shared" si="1"/>
        <v>118433.58000000002</v>
      </c>
      <c r="L33" s="20">
        <v>44294.43</v>
      </c>
      <c r="M33" s="20">
        <v>53295.49</v>
      </c>
      <c r="N33" s="20">
        <v>95.87</v>
      </c>
      <c r="O33" s="20">
        <v>0</v>
      </c>
      <c r="P33" s="20">
        <v>45462.02</v>
      </c>
      <c r="Q33" s="20">
        <v>303.48</v>
      </c>
      <c r="R33" s="20">
        <f t="shared" si="2"/>
        <v>143051.94</v>
      </c>
      <c r="S33" s="20">
        <f t="shared" si="3"/>
        <v>143451.29</v>
      </c>
      <c r="T33" s="20">
        <v>49096.87</v>
      </c>
      <c r="U33" s="20">
        <v>89.83</v>
      </c>
      <c r="V33" s="20">
        <v>42735.54</v>
      </c>
      <c r="W33" s="20">
        <v>47675.69</v>
      </c>
      <c r="X33" s="20">
        <f>W33+V33+T33</f>
        <v>139508.1</v>
      </c>
      <c r="Y33" s="20">
        <f>X33+U33</f>
        <v>139597.93</v>
      </c>
      <c r="Z33" s="20">
        <v>28423.34</v>
      </c>
      <c r="AA33" s="20">
        <v>28225.63</v>
      </c>
      <c r="AB33" s="20">
        <v>14079.130000000008</v>
      </c>
      <c r="AC33" s="20">
        <f t="shared" si="4"/>
        <v>70728.1</v>
      </c>
      <c r="AD33" s="20">
        <f>AC33+X33+R33+J33</f>
        <v>471721.72000000003</v>
      </c>
      <c r="AE33" s="20">
        <f>E33+G33+I33+N33+O33+Q33+U33</f>
        <v>489.18</v>
      </c>
      <c r="AF33" s="20">
        <f t="shared" si="5"/>
        <v>472210.9</v>
      </c>
    </row>
    <row r="34" spans="1:32" s="21" customFormat="1" ht="39.75" customHeight="1">
      <c r="A34" s="15"/>
      <c r="B34" s="16" t="s">
        <v>8</v>
      </c>
      <c r="C34" s="19" t="s">
        <v>49</v>
      </c>
      <c r="D34" s="20">
        <v>23120.55</v>
      </c>
      <c r="E34" s="20">
        <v>0</v>
      </c>
      <c r="F34" s="20">
        <v>27971.58</v>
      </c>
      <c r="G34" s="20">
        <v>0</v>
      </c>
      <c r="H34" s="20">
        <v>31428.97</v>
      </c>
      <c r="I34" s="20">
        <v>0</v>
      </c>
      <c r="J34" s="20">
        <f t="shared" si="0"/>
        <v>82521.1</v>
      </c>
      <c r="K34" s="20">
        <f t="shared" si="1"/>
        <v>82521.1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f t="shared" si="2"/>
        <v>0</v>
      </c>
      <c r="S34" s="20">
        <f t="shared" si="3"/>
        <v>0</v>
      </c>
      <c r="T34" s="20">
        <v>0</v>
      </c>
      <c r="U34" s="20">
        <v>0</v>
      </c>
      <c r="V34" s="20">
        <v>0</v>
      </c>
      <c r="W34" s="20">
        <v>0</v>
      </c>
      <c r="X34" s="20">
        <f>W34+V34+T34</f>
        <v>0</v>
      </c>
      <c r="Y34" s="20">
        <f>X34+U34</f>
        <v>0</v>
      </c>
      <c r="Z34" s="20">
        <v>0</v>
      </c>
      <c r="AA34" s="20">
        <v>0</v>
      </c>
      <c r="AB34" s="20">
        <v>0</v>
      </c>
      <c r="AC34" s="20">
        <f t="shared" si="4"/>
        <v>0</v>
      </c>
      <c r="AD34" s="20">
        <f>AC34+X34+R34+J34</f>
        <v>82521.1</v>
      </c>
      <c r="AE34" s="20">
        <f>E34+G34+I34+N34+O34+Q34+U34</f>
        <v>0</v>
      </c>
      <c r="AF34" s="20">
        <f>AD34+AE34</f>
        <v>82521.1</v>
      </c>
    </row>
    <row r="35" spans="1:36" ht="39.75" customHeight="1">
      <c r="A35" s="15"/>
      <c r="B35" s="16" t="s">
        <v>9</v>
      </c>
      <c r="C35" s="7"/>
      <c r="D35" s="24">
        <f>SUM(D8:D34)</f>
        <v>1515942.05</v>
      </c>
      <c r="E35" s="24">
        <f aca="true" t="shared" si="6" ref="E35:AE35">SUM(E8:E34)</f>
        <v>6179</v>
      </c>
      <c r="F35" s="24">
        <f t="shared" si="6"/>
        <v>1842115.4199999997</v>
      </c>
      <c r="G35" s="24">
        <f t="shared" si="6"/>
        <v>28027.71</v>
      </c>
      <c r="H35" s="24">
        <f t="shared" si="6"/>
        <v>1857627.35</v>
      </c>
      <c r="I35" s="24">
        <f t="shared" si="6"/>
        <v>32219.81</v>
      </c>
      <c r="J35" s="24">
        <f t="shared" si="6"/>
        <v>5215684.820000001</v>
      </c>
      <c r="K35" s="24">
        <f t="shared" si="6"/>
        <v>5282111.340000001</v>
      </c>
      <c r="L35" s="24">
        <f t="shared" si="6"/>
        <v>1759836.1799999997</v>
      </c>
      <c r="M35" s="24">
        <f>SUM(M8:M34)</f>
        <v>1845679.7699999998</v>
      </c>
      <c r="N35" s="24">
        <f>SUM(N8:N34)</f>
        <v>79559.38999999998</v>
      </c>
      <c r="O35" s="24">
        <f>SUM(O8:O34)</f>
        <v>35865.26</v>
      </c>
      <c r="P35" s="24">
        <f>SUM(P8:P34)</f>
        <v>1814214.4100000004</v>
      </c>
      <c r="Q35" s="24">
        <f>SUM(Q8:Q34)</f>
        <v>68658.52999999998</v>
      </c>
      <c r="R35" s="24">
        <f t="shared" si="6"/>
        <v>5419730.36</v>
      </c>
      <c r="S35" s="24">
        <f t="shared" si="6"/>
        <v>5603813.539999999</v>
      </c>
      <c r="T35" s="24">
        <f t="shared" si="6"/>
        <v>1785944.2000000004</v>
      </c>
      <c r="U35" s="24">
        <f t="shared" si="6"/>
        <v>86051.95000000001</v>
      </c>
      <c r="V35" s="24">
        <f t="shared" si="6"/>
        <v>1890706.9099999995</v>
      </c>
      <c r="W35" s="24">
        <f t="shared" si="6"/>
        <v>1802771.5099999998</v>
      </c>
      <c r="X35" s="24">
        <f t="shared" si="6"/>
        <v>5479422.619999999</v>
      </c>
      <c r="Y35" s="24">
        <f t="shared" si="6"/>
        <v>5565474.569999999</v>
      </c>
      <c r="Z35" s="24">
        <f t="shared" si="6"/>
        <v>1080960.9100000001</v>
      </c>
      <c r="AA35" s="24">
        <f t="shared" si="6"/>
        <v>1073433.8299999998</v>
      </c>
      <c r="AB35" s="24">
        <f t="shared" si="6"/>
        <v>534027.4600000002</v>
      </c>
      <c r="AC35" s="24">
        <f t="shared" si="6"/>
        <v>2688422.2</v>
      </c>
      <c r="AD35" s="24">
        <f t="shared" si="6"/>
        <v>18803259.999999996</v>
      </c>
      <c r="AE35" s="24">
        <f t="shared" si="6"/>
        <v>336561.6500000001</v>
      </c>
      <c r="AF35" s="24">
        <f>AD35+AE35</f>
        <v>19139821.649999995</v>
      </c>
      <c r="AH35" s="23"/>
      <c r="AI35" s="23"/>
      <c r="AJ35" s="23"/>
    </row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>
      <c r="B42" s="6"/>
    </row>
    <row r="43" spans="2:9" ht="12.75">
      <c r="B43" s="8"/>
      <c r="C43" s="8"/>
      <c r="D43" s="8"/>
      <c r="E43" s="8"/>
      <c r="F43" s="8"/>
      <c r="G43" s="8"/>
      <c r="H43" s="8"/>
      <c r="I43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4" max="34" man="1"/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2022-08-04T12:44:25Z</cp:lastPrinted>
  <dcterms:created xsi:type="dcterms:W3CDTF">2008-06-27T05:56:22Z</dcterms:created>
  <dcterms:modified xsi:type="dcterms:W3CDTF">2022-09-02T09:52:47Z</dcterms:modified>
  <cp:category/>
  <cp:version/>
  <cp:contentType/>
  <cp:contentStatus/>
</cp:coreProperties>
</file>